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JOYCE\Documents\"/>
    </mc:Choice>
  </mc:AlternateContent>
  <xr:revisionPtr revIDLastSave="0" documentId="8_{415AC8C0-AE10-4364-B4E9-FF5D84D9562D}" xr6:coauthVersionLast="45" xr6:coauthVersionMax="45" xr10:uidLastSave="{00000000-0000-0000-0000-000000000000}"/>
  <bookViews>
    <workbookView xWindow="-120" yWindow="-120" windowWidth="20730" windowHeight="11160" xr2:uid="{0AAC33C4-9733-44CB-B30C-0C0E7827FFCC}"/>
  </bookViews>
  <sheets>
    <sheet name="Sheet1" sheetId="1" r:id="rId1"/>
    <sheet name="Sheet 2" sheetId="5" r:id="rId2"/>
    <sheet name="Sheet3" sheetId="3" r:id="rId3"/>
    <sheet name="Sheet4" sheetId="4" r:id="rId4"/>
    <sheet name="Sheet6" sheetId="6" r:id="rId5"/>
    <sheet name="sheet 5" sheetId="2" r:id="rId6"/>
    <sheet name="Sheet7" sheetId="7" r:id="rId7"/>
    <sheet name="Sheet8" sheetId="8" r:id="rId8"/>
    <sheet name="Sheet9" sheetId="9" r:id="rId9"/>
    <sheet name="Sheet10" sheetId="10" r:id="rId10"/>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4" i="1" l="1"/>
  <c r="B7" i="10" l="1"/>
  <c r="B12" i="10"/>
  <c r="B14" i="10" s="1"/>
  <c r="B7" i="9"/>
  <c r="B12" i="9"/>
  <c r="B14" i="9" s="1"/>
  <c r="B7" i="8"/>
  <c r="B12" i="8"/>
  <c r="B14" i="8" s="1"/>
  <c r="B7" i="7"/>
  <c r="B12" i="7"/>
  <c r="B14" i="7" s="1"/>
  <c r="B8" i="6"/>
  <c r="B15" i="6"/>
  <c r="B13" i="6"/>
  <c r="B7" i="4"/>
  <c r="B12" i="4"/>
  <c r="B14" i="4" s="1"/>
  <c r="B14" i="5"/>
  <c r="B12" i="5"/>
  <c r="B7" i="5"/>
</calcChain>
</file>

<file path=xl/sharedStrings.xml><?xml version="1.0" encoding="utf-8"?>
<sst xmlns="http://schemas.openxmlformats.org/spreadsheetml/2006/main" count="133" uniqueCount="60">
  <si>
    <t>Title:Resedential Property Mortgage Financing of Dania ;Monthly salary  of up to SAR 15,000;Repayment period of up to 2 years;Dania purchasing a Resedential property in a local market;A young working executive</t>
  </si>
  <si>
    <t>Down payment</t>
  </si>
  <si>
    <t>House price range</t>
  </si>
  <si>
    <t>I am buying my</t>
  </si>
  <si>
    <t>Deposit</t>
  </si>
  <si>
    <t>Length</t>
  </si>
  <si>
    <t>Email results</t>
  </si>
  <si>
    <t>Monthly Salary</t>
  </si>
  <si>
    <t>First house</t>
  </si>
  <si>
    <t>Under cinstruction house</t>
  </si>
  <si>
    <t>Select</t>
  </si>
  <si>
    <t>Expat</t>
  </si>
  <si>
    <t>Second house</t>
  </si>
  <si>
    <t>American</t>
  </si>
  <si>
    <t>Employee</t>
  </si>
  <si>
    <t>Self employment</t>
  </si>
  <si>
    <t>rechelisaac@gmail.com</t>
  </si>
  <si>
    <t>Nationality</t>
  </si>
  <si>
    <t>Canadian</t>
  </si>
  <si>
    <t>Kenyan</t>
  </si>
  <si>
    <t>excutive</t>
  </si>
  <si>
    <t>Information Technology Analyst</t>
  </si>
  <si>
    <t>Type of work</t>
  </si>
  <si>
    <t>naomikisaac@gmail.com</t>
  </si>
  <si>
    <t>Mwende20@gmail.com</t>
  </si>
  <si>
    <t>joyceitew3@gamil.com</t>
  </si>
  <si>
    <t>Cashback</t>
  </si>
  <si>
    <t>Balance Transfer</t>
  </si>
  <si>
    <t>Air Miles</t>
  </si>
  <si>
    <t>South African</t>
  </si>
  <si>
    <t>Jamaican</t>
  </si>
  <si>
    <t>Dining privileges</t>
  </si>
  <si>
    <t>Engineer</t>
  </si>
  <si>
    <t>Self Employed</t>
  </si>
  <si>
    <t>choose a credit card</t>
  </si>
  <si>
    <t>Nationality type</t>
  </si>
  <si>
    <t xml:space="preserve">Employment type </t>
  </si>
  <si>
    <t>Executive</t>
  </si>
  <si>
    <t>Rate</t>
  </si>
  <si>
    <t>Years</t>
  </si>
  <si>
    <t>Payment</t>
  </si>
  <si>
    <t>Monthly Rent</t>
  </si>
  <si>
    <t>Annual Rent</t>
  </si>
  <si>
    <t>Total Cost</t>
  </si>
  <si>
    <t>Net CF</t>
  </si>
  <si>
    <t>Purchase price</t>
  </si>
  <si>
    <t>Mortagage</t>
  </si>
  <si>
    <t>Dania will be required to fill some documents for future reference and security.Her nationality,the type of work that she does,the deposit that she paid to the residential owner before moving in,her email results,the amount of money that she is paid in a month and the time that she will take to complete paying the purchase money.</t>
  </si>
  <si>
    <t>Type of work:Executive Deposit:30,000Monthly salary:15,000</t>
  </si>
  <si>
    <t>Column 1</t>
  </si>
  <si>
    <t>Column 2</t>
  </si>
  <si>
    <t>Dania will be required to make a part of the total's payment.In the fourth year,she will make a payment of $300,000.00</t>
  </si>
  <si>
    <t>In the third year,Dania will make a payment of $307,164.18 .</t>
  </si>
  <si>
    <t>Dania will afford to make a payment of $326,666.67 depending on the time that she has worked which is two years and the total amount of cash that she has.</t>
  </si>
  <si>
    <t>Dania will require a credit card that will help her in making payments which will include her details like nationality and employment type.</t>
  </si>
  <si>
    <t>After 5 years,Dania will have paid an annual rent of 16,250 and 1250 as monthly rent.This will total to an amount of 17,500.</t>
  </si>
  <si>
    <t>In the sixth year,Diana will have made a payment of $300,163.29.</t>
  </si>
  <si>
    <t>The payment changes with time,that is the years,and on the seventh year,she will have paid $300,046.64.</t>
  </si>
  <si>
    <t>As years go by,the payments made keep decreasing until she completes purchasing the residential property.</t>
  </si>
  <si>
    <t>Dania will pay the down payment as she continue making payments each year until she is given the ownership of the residential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</si>
</sst>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4" x14ac:knownFonts="1">
    <font>
      <sz val="11"/>
      <color theme="1"/>
      <name val="Calibri"/>
      <family val="2"/>
      <scheme val="minor"/>
    </font>
    <font>
      <u/>
      <sz val="11"/>
      <color theme="10"/>
      <name val="Calibri"/>
      <family val="2"/>
      <scheme val="minor"/>
    </font>
    <font>
      <sz val="11"/>
      <color theme="1"/>
      <name val="Calibri"/>
      <family val="2"/>
      <scheme val="minor"/>
    </font>
    <font>
      <sz val="11"/>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9" fontId="2" fillId="0" borderId="0" applyFont="0" applyFill="0" applyBorder="0" applyAlignment="0" applyProtection="0"/>
  </cellStyleXfs>
  <cellXfs count="8">
    <xf numFmtId="0" fontId="0" fillId="0" borderId="0" xfId="0"/>
    <xf numFmtId="3" fontId="0" fillId="0" borderId="0" xfId="0" applyNumberFormat="1"/>
    <xf numFmtId="9" fontId="0" fillId="0" borderId="0" xfId="0" applyNumberFormat="1"/>
    <xf numFmtId="0" fontId="1" fillId="0" borderId="0" xfId="1"/>
    <xf numFmtId="8" fontId="0" fillId="0" borderId="0" xfId="0" applyNumberFormat="1"/>
    <xf numFmtId="9" fontId="0" fillId="0" borderId="0" xfId="2" applyFont="1"/>
    <xf numFmtId="0" fontId="0" fillId="0" borderId="0" xfId="0" applyAlignment="1"/>
    <xf numFmtId="0" fontId="3" fillId="0" borderId="0" xfId="0" applyFont="1" applyAlignment="1"/>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919D147-FDFA-4139-B8B2-02B2132E26B7}" name="Table11" displayName="Table11" ref="A1:A1048576" totalsRowShown="0">
  <autoFilter ref="A1:A1048576" xr:uid="{DD3E0822-0E14-49D5-B688-EAF6ADAEA1A1}"/>
  <tableColumns count="1">
    <tableColumn id="1" xr3:uid="{6948F7E0-FAA1-4AA9-8AB6-215B3CEE6816}" name="choose a credit car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1A0BF08-D760-451E-9ABC-61C0CE931C24}" name="Table12" displayName="Table12" ref="B1:B1048576" totalsRowShown="0">
  <autoFilter ref="B1:B1048576" xr:uid="{0B6466EE-E501-416F-B489-06E1F3860936}"/>
  <tableColumns count="1">
    <tableColumn id="1" xr3:uid="{A72FA066-BCDF-4666-AC41-F6A53AE2CA29}" name="Nationality ty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40F808D-8389-410E-8A8E-06CB91490B94}" name="Table13" displayName="Table13" ref="C1:C1048576" totalsRowShown="0">
  <autoFilter ref="C1:C1048576" xr:uid="{D0408B05-9C81-4CB6-99E8-9C767EDA7D2F}"/>
  <tableColumns count="1">
    <tableColumn id="1" xr3:uid="{A1B1A030-9A44-4559-9641-FB48A4D87BCB}" name="Employment type "/>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C48B99-E105-4D5B-A44B-650BE692C5AC}" name="Table2" displayName="Table2" ref="C1:C1048576" totalsRowShown="0">
  <autoFilter ref="C1:C1048576" xr:uid="{E394D476-EE0A-4ED0-805A-1D9DD1F2BE86}"/>
  <tableColumns count="1">
    <tableColumn id="1" xr3:uid="{85DB85AB-E23E-481A-BABB-915A626AE0B5}" name="Nationalit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728F83-347E-4DFA-B1A9-653B897A85EC}" name="Table3" displayName="Table3" ref="D1:D1048576" totalsRowShown="0">
  <autoFilter ref="D1:D1048576" xr:uid="{B8006602-7DF2-4B44-BB77-3DA9CA7C098D}"/>
  <tableColumns count="1">
    <tableColumn id="1" xr3:uid="{876BBE5A-14C3-4491-BF25-3176A19C5867}" name="Type of work"/>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614A4E-84A6-4F72-8513-27F981C0156B}" name="Table4" displayName="Table4" ref="E1:E1048576" totalsRowShown="0">
  <autoFilter ref="E1:E1048576" xr:uid="{E407ECA3-E446-4DDB-A35B-7C06F8FCDED9}"/>
  <tableColumns count="1">
    <tableColumn id="1" xr3:uid="{2B8C2647-D510-49CA-8774-AF972F135666}" name="Deposit"/>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B19E9F-A568-4ECA-8819-850FBBF5A3DB}" name="Table5" displayName="Table5" ref="F1:F1048576" totalsRowShown="0">
  <autoFilter ref="F1:F1048576" xr:uid="{C2C95C4A-34AE-4A42-97F1-37C83FB8E69A}"/>
  <tableColumns count="1">
    <tableColumn id="1" xr3:uid="{AAA67971-AAE0-46D9-B68A-BF021126310C}" name="Length"/>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8535488-36A3-47B1-97F3-8BE366D52A29}" name="Table6" displayName="Table6" ref="G1:G1048576" totalsRowShown="0">
  <autoFilter ref="G1:G1048576" xr:uid="{2E2F55F4-6D20-462B-A5E4-7CCA7C0CF3D8}"/>
  <tableColumns count="1">
    <tableColumn id="1" xr3:uid="{7E420CB0-14E5-4CD0-BB5D-59EDFD6917D1}" name="Email result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7D03B96-50DD-46B1-8570-6D70D66A8386}" name="Table7" displayName="Table7" ref="H1:H1048576" totalsRowShown="0">
  <autoFilter ref="H1:H1048576" xr:uid="{5B3E96A8-38BB-432A-B76C-A6C128CFD68E}"/>
  <tableColumns count="1">
    <tableColumn id="1" xr3:uid="{3149DC84-B313-43C6-A73E-DE0BB030D5A4}" name="Monthly Salar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hyperlink" Target="mailto:Mwende20@gmail.com" TargetMode="External"/><Relationship Id="rId7" Type="http://schemas.openxmlformats.org/officeDocument/2006/relationships/table" Target="../tables/table5.xml"/><Relationship Id="rId2" Type="http://schemas.openxmlformats.org/officeDocument/2006/relationships/hyperlink" Target="mailto:naomikisaac@gmail.com" TargetMode="External"/><Relationship Id="rId1" Type="http://schemas.openxmlformats.org/officeDocument/2006/relationships/hyperlink" Target="mailto:rechelisaac@gmail.com" TargetMode="External"/><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printerSettings" Target="../printerSettings/printerSettings2.bin"/><Relationship Id="rId10" Type="http://schemas.openxmlformats.org/officeDocument/2006/relationships/table" Target="../tables/table8.xml"/><Relationship Id="rId4" Type="http://schemas.openxmlformats.org/officeDocument/2006/relationships/hyperlink" Target="mailto:joyceitew3@gamil.com" TargetMode="Externa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BD9B-FEB1-4D53-BA78-188C6D7A3A3F}">
  <dimension ref="A1:L16"/>
  <sheetViews>
    <sheetView tabSelected="1" workbookViewId="0">
      <selection activeCell="G7" sqref="G7"/>
    </sheetView>
  </sheetViews>
  <sheetFormatPr defaultRowHeight="15" x14ac:dyDescent="0.25"/>
  <cols>
    <col min="1" max="1" width="19.5703125" customWidth="1"/>
    <col min="12" max="12" width="73" customWidth="1"/>
  </cols>
  <sheetData>
    <row r="1" spans="1:12" s="6" customFormat="1" x14ac:dyDescent="0.25">
      <c r="A1" s="6" t="s">
        <v>0</v>
      </c>
    </row>
    <row r="2" spans="1:12" s="6" customFormat="1" x14ac:dyDescent="0.25"/>
    <row r="3" spans="1:12" x14ac:dyDescent="0.25">
      <c r="A3" t="s">
        <v>45</v>
      </c>
      <c r="B3" s="1">
        <v>160000</v>
      </c>
    </row>
    <row r="4" spans="1:12" x14ac:dyDescent="0.25">
      <c r="A4" t="s">
        <v>1</v>
      </c>
      <c r="B4" s="1">
        <v>30000</v>
      </c>
    </row>
    <row r="5" spans="1:12" x14ac:dyDescent="0.25">
      <c r="A5" t="s">
        <v>46</v>
      </c>
      <c r="B5" s="1">
        <v>120000</v>
      </c>
      <c r="F5" s="6" t="s">
        <v>59</v>
      </c>
      <c r="G5" s="6"/>
      <c r="H5" s="6"/>
      <c r="I5" s="6"/>
      <c r="J5" s="6"/>
      <c r="K5" s="6"/>
      <c r="L5" s="6"/>
    </row>
    <row r="6" spans="1:12" x14ac:dyDescent="0.25">
      <c r="A6" t="s">
        <v>38</v>
      </c>
      <c r="B6">
        <v>2.5</v>
      </c>
    </row>
    <row r="7" spans="1:12" x14ac:dyDescent="0.25">
      <c r="A7" t="s">
        <v>39</v>
      </c>
      <c r="B7" s="2">
        <v>2</v>
      </c>
    </row>
    <row r="9" spans="1:12" x14ac:dyDescent="0.25">
      <c r="A9" t="s">
        <v>40</v>
      </c>
      <c r="B9" s="4"/>
    </row>
    <row r="11" spans="1:12" x14ac:dyDescent="0.25">
      <c r="A11" t="s">
        <v>41</v>
      </c>
      <c r="B11">
        <v>1250</v>
      </c>
    </row>
    <row r="12" spans="1:12" x14ac:dyDescent="0.25">
      <c r="A12" t="s">
        <v>42</v>
      </c>
      <c r="B12" s="1">
        <v>16250</v>
      </c>
    </row>
    <row r="14" spans="1:12" x14ac:dyDescent="0.25">
      <c r="A14" t="s">
        <v>43</v>
      </c>
      <c r="B14">
        <f>SUM(B11:B12)</f>
        <v>17500</v>
      </c>
    </row>
    <row r="16" spans="1:12" x14ac:dyDescent="0.25">
      <c r="A16" t="s">
        <v>44</v>
      </c>
      <c r="B16" s="4"/>
    </row>
  </sheetData>
  <mergeCells count="2">
    <mergeCell ref="A1:XFD2"/>
    <mergeCell ref="F5:L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B193-50F6-4158-94B1-464A2AE6A381}">
  <dimension ref="A1:J16"/>
  <sheetViews>
    <sheetView workbookViewId="0">
      <selection activeCell="J5" sqref="J5"/>
    </sheetView>
  </sheetViews>
  <sheetFormatPr defaultRowHeight="15" x14ac:dyDescent="0.25"/>
  <cols>
    <col min="1" max="1" width="21.42578125" customWidth="1"/>
    <col min="2" max="2" width="12.5703125" bestFit="1" customWidth="1"/>
    <col min="4" max="4" width="9.140625" hidden="1" customWidth="1"/>
    <col min="10" max="10" width="95.28515625" customWidth="1"/>
  </cols>
  <sheetData>
    <row r="1" spans="1:10" x14ac:dyDescent="0.25">
      <c r="A1" t="s">
        <v>45</v>
      </c>
      <c r="B1" s="1">
        <v>160000</v>
      </c>
      <c r="E1" s="6" t="s">
        <v>53</v>
      </c>
      <c r="F1" s="6"/>
      <c r="G1" s="6"/>
      <c r="H1" s="6"/>
      <c r="I1" s="6"/>
      <c r="J1" s="6"/>
    </row>
    <row r="2" spans="1:10" x14ac:dyDescent="0.25">
      <c r="A2" t="s">
        <v>1</v>
      </c>
      <c r="B2" s="1">
        <v>30000</v>
      </c>
      <c r="E2" s="6"/>
      <c r="F2" s="6"/>
      <c r="G2" s="6"/>
      <c r="H2" s="6"/>
      <c r="I2" s="6"/>
      <c r="J2" s="6"/>
    </row>
    <row r="3" spans="1:10" x14ac:dyDescent="0.25">
      <c r="A3" t="s">
        <v>46</v>
      </c>
      <c r="B3" s="1">
        <v>120000</v>
      </c>
    </row>
    <row r="4" spans="1:10" x14ac:dyDescent="0.25">
      <c r="A4" t="s">
        <v>38</v>
      </c>
      <c r="B4">
        <v>2.5</v>
      </c>
    </row>
    <row r="5" spans="1:10" x14ac:dyDescent="0.25">
      <c r="A5" t="s">
        <v>39</v>
      </c>
      <c r="B5" s="2">
        <v>2</v>
      </c>
    </row>
    <row r="7" spans="1:10" x14ac:dyDescent="0.25">
      <c r="A7" t="s">
        <v>40</v>
      </c>
      <c r="B7" s="4">
        <f>-PMT(B4,B5,B3)</f>
        <v>326666.66666666663</v>
      </c>
    </row>
    <row r="9" spans="1:10" x14ac:dyDescent="0.25">
      <c r="A9" t="s">
        <v>41</v>
      </c>
      <c r="B9">
        <v>1250</v>
      </c>
    </row>
    <row r="10" spans="1:10" x14ac:dyDescent="0.25">
      <c r="A10" t="s">
        <v>42</v>
      </c>
      <c r="B10" s="1">
        <v>16250</v>
      </c>
    </row>
    <row r="12" spans="1:10" x14ac:dyDescent="0.25">
      <c r="A12" t="s">
        <v>43</v>
      </c>
      <c r="B12">
        <f>SUM(B9:B10)</f>
        <v>17500</v>
      </c>
    </row>
    <row r="14" spans="1:10" x14ac:dyDescent="0.25">
      <c r="A14" t="s">
        <v>44</v>
      </c>
      <c r="B14" s="4">
        <f>B1-B2-B12</f>
        <v>112500</v>
      </c>
    </row>
    <row r="16" spans="1:10" x14ac:dyDescent="0.25">
      <c r="B16" s="5"/>
    </row>
  </sheetData>
  <mergeCells count="1">
    <mergeCell ref="E1:J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9E642-0BFA-45DC-8BA8-5AD97D34EFF1}">
  <dimension ref="A1:O5"/>
  <sheetViews>
    <sheetView workbookViewId="0">
      <selection activeCell="F1" sqref="F1:O2"/>
    </sheetView>
  </sheetViews>
  <sheetFormatPr defaultRowHeight="15" x14ac:dyDescent="0.25"/>
  <cols>
    <col min="1" max="1" width="22" customWidth="1"/>
    <col min="2" max="2" width="18.85546875" customWidth="1"/>
    <col min="3" max="3" width="20.140625" customWidth="1"/>
  </cols>
  <sheetData>
    <row r="1" spans="1:15" x14ac:dyDescent="0.25">
      <c r="A1" t="s">
        <v>34</v>
      </c>
      <c r="B1" t="s">
        <v>35</v>
      </c>
      <c r="C1" t="s">
        <v>36</v>
      </c>
      <c r="F1" s="6" t="s">
        <v>54</v>
      </c>
      <c r="G1" s="6"/>
      <c r="H1" s="6"/>
      <c r="I1" s="6"/>
      <c r="J1" s="6"/>
      <c r="K1" s="6"/>
      <c r="L1" s="6"/>
      <c r="M1" s="6"/>
      <c r="N1" s="6"/>
      <c r="O1" s="6"/>
    </row>
    <row r="2" spans="1:15" x14ac:dyDescent="0.25">
      <c r="A2" t="s">
        <v>26</v>
      </c>
      <c r="B2" t="s">
        <v>29</v>
      </c>
      <c r="C2" t="s">
        <v>32</v>
      </c>
      <c r="F2" s="6"/>
      <c r="G2" s="6"/>
      <c r="H2" s="6"/>
      <c r="I2" s="6"/>
      <c r="J2" s="6"/>
      <c r="K2" s="6"/>
      <c r="L2" s="6"/>
      <c r="M2" s="6"/>
      <c r="N2" s="6"/>
      <c r="O2" s="6"/>
    </row>
    <row r="3" spans="1:15" x14ac:dyDescent="0.25">
      <c r="A3" t="s">
        <v>27</v>
      </c>
      <c r="B3" t="s">
        <v>30</v>
      </c>
      <c r="C3" t="s">
        <v>37</v>
      </c>
    </row>
    <row r="4" spans="1:15" x14ac:dyDescent="0.25">
      <c r="A4" t="s">
        <v>28</v>
      </c>
      <c r="B4" t="s">
        <v>13</v>
      </c>
      <c r="C4" t="s">
        <v>14</v>
      </c>
    </row>
    <row r="5" spans="1:15" x14ac:dyDescent="0.25">
      <c r="A5" t="s">
        <v>31</v>
      </c>
      <c r="B5" t="s">
        <v>19</v>
      </c>
      <c r="C5" t="s">
        <v>33</v>
      </c>
    </row>
  </sheetData>
  <mergeCells count="1">
    <mergeCell ref="F1:O2"/>
  </mergeCells>
  <pageMargins left="0.7" right="0.7" top="0.75" bottom="0.75" header="0.3" footer="0.3"/>
  <tableParts count="3">
    <tablePart r:id="rId1"/>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1A4E-51DA-4869-96B8-0F7889B9EED5}">
  <dimension ref="A1:O14"/>
  <sheetViews>
    <sheetView workbookViewId="0">
      <selection activeCell="I8" sqref="I8"/>
    </sheetView>
  </sheetViews>
  <sheetFormatPr defaultRowHeight="15" x14ac:dyDescent="0.25"/>
  <cols>
    <col min="1" max="1" width="15.7109375" customWidth="1"/>
    <col min="2" max="2" width="11.85546875" bestFit="1" customWidth="1"/>
  </cols>
  <sheetData>
    <row r="1" spans="1:15" x14ac:dyDescent="0.25">
      <c r="A1" t="s">
        <v>45</v>
      </c>
      <c r="B1" s="1">
        <v>160000</v>
      </c>
      <c r="F1" s="6" t="s">
        <v>52</v>
      </c>
      <c r="G1" s="6"/>
      <c r="H1" s="6"/>
      <c r="I1" s="6"/>
      <c r="J1" s="6"/>
      <c r="K1" s="6"/>
      <c r="L1" s="6"/>
      <c r="M1" s="6"/>
      <c r="N1" s="6"/>
      <c r="O1" s="6"/>
    </row>
    <row r="2" spans="1:15" x14ac:dyDescent="0.25">
      <c r="A2" t="s">
        <v>1</v>
      </c>
      <c r="B2" s="1">
        <v>30000</v>
      </c>
      <c r="F2" s="6"/>
      <c r="G2" s="6"/>
      <c r="H2" s="6"/>
      <c r="I2" s="6"/>
      <c r="J2" s="6"/>
      <c r="K2" s="6"/>
      <c r="L2" s="6"/>
      <c r="M2" s="6"/>
      <c r="N2" s="6"/>
      <c r="O2" s="6"/>
    </row>
    <row r="3" spans="1:15" x14ac:dyDescent="0.25">
      <c r="A3" t="s">
        <v>46</v>
      </c>
      <c r="B3" s="1">
        <v>120000</v>
      </c>
    </row>
    <row r="4" spans="1:15" x14ac:dyDescent="0.25">
      <c r="A4" t="s">
        <v>38</v>
      </c>
      <c r="B4">
        <v>2.5</v>
      </c>
    </row>
    <row r="5" spans="1:15" x14ac:dyDescent="0.25">
      <c r="A5" t="s">
        <v>39</v>
      </c>
      <c r="B5" s="2">
        <v>3</v>
      </c>
    </row>
    <row r="7" spans="1:15" x14ac:dyDescent="0.25">
      <c r="A7" t="s">
        <v>40</v>
      </c>
      <c r="B7" s="4">
        <f>-PMT(B4,B5,B3)</f>
        <v>307164.17910447763</v>
      </c>
    </row>
    <row r="9" spans="1:15" x14ac:dyDescent="0.25">
      <c r="A9" t="s">
        <v>41</v>
      </c>
      <c r="B9">
        <v>1250</v>
      </c>
    </row>
    <row r="10" spans="1:15" x14ac:dyDescent="0.25">
      <c r="A10" t="s">
        <v>42</v>
      </c>
      <c r="B10" s="1">
        <v>16250</v>
      </c>
    </row>
    <row r="12" spans="1:15" x14ac:dyDescent="0.25">
      <c r="A12" t="s">
        <v>43</v>
      </c>
      <c r="B12">
        <f>SUM(B9:B10)</f>
        <v>17500</v>
      </c>
    </row>
    <row r="14" spans="1:15" x14ac:dyDescent="0.25">
      <c r="A14" t="s">
        <v>44</v>
      </c>
      <c r="B14" s="4">
        <f>B1-B2-B12</f>
        <v>112500</v>
      </c>
    </row>
  </sheetData>
  <mergeCells count="1">
    <mergeCell ref="F1: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1C34-0DA8-407D-A667-4CCAB4D1CD39}">
  <dimension ref="A1:M15"/>
  <sheetViews>
    <sheetView workbookViewId="0">
      <selection activeCell="G8" sqref="G8"/>
    </sheetView>
  </sheetViews>
  <sheetFormatPr defaultRowHeight="15" x14ac:dyDescent="0.25"/>
  <cols>
    <col min="1" max="1" width="14.5703125" bestFit="1" customWidth="1"/>
    <col min="2" max="2" width="11.85546875" bestFit="1" customWidth="1"/>
    <col min="13" max="13" width="52.7109375" customWidth="1"/>
    <col min="14" max="14" width="24.28515625" customWidth="1"/>
  </cols>
  <sheetData>
    <row r="1" spans="1:13" x14ac:dyDescent="0.25">
      <c r="A1" t="s">
        <v>49</v>
      </c>
      <c r="B1" t="s">
        <v>50</v>
      </c>
      <c r="G1" s="6" t="s">
        <v>51</v>
      </c>
      <c r="H1" s="6"/>
      <c r="I1" s="6"/>
      <c r="J1" s="6"/>
      <c r="K1" s="6"/>
      <c r="L1" s="6"/>
      <c r="M1" s="6"/>
    </row>
    <row r="2" spans="1:13" x14ac:dyDescent="0.25">
      <c r="A2" t="s">
        <v>45</v>
      </c>
      <c r="B2" s="1">
        <v>160000</v>
      </c>
      <c r="G2" s="6"/>
      <c r="H2" s="6"/>
      <c r="I2" s="6"/>
      <c r="J2" s="6"/>
      <c r="K2" s="6"/>
      <c r="L2" s="6"/>
      <c r="M2" s="6"/>
    </row>
    <row r="3" spans="1:13" x14ac:dyDescent="0.25">
      <c r="A3" t="s">
        <v>1</v>
      </c>
      <c r="B3" s="1">
        <v>30000</v>
      </c>
    </row>
    <row r="4" spans="1:13" x14ac:dyDescent="0.25">
      <c r="A4" t="s">
        <v>46</v>
      </c>
      <c r="B4" s="1">
        <v>120000</v>
      </c>
    </row>
    <row r="5" spans="1:13" x14ac:dyDescent="0.25">
      <c r="A5" t="s">
        <v>38</v>
      </c>
      <c r="B5">
        <v>2.5</v>
      </c>
    </row>
    <row r="6" spans="1:13" x14ac:dyDescent="0.25">
      <c r="A6" t="s">
        <v>39</v>
      </c>
      <c r="B6" s="2">
        <v>4</v>
      </c>
    </row>
    <row r="8" spans="1:13" x14ac:dyDescent="0.25">
      <c r="A8" t="s">
        <v>40</v>
      </c>
      <c r="B8" s="4">
        <f>-PMT(B5,B3,B4)</f>
        <v>300000</v>
      </c>
    </row>
    <row r="10" spans="1:13" x14ac:dyDescent="0.25">
      <c r="A10" t="s">
        <v>41</v>
      </c>
      <c r="B10">
        <v>1250</v>
      </c>
    </row>
    <row r="11" spans="1:13" x14ac:dyDescent="0.25">
      <c r="A11" t="s">
        <v>42</v>
      </c>
      <c r="B11" s="1">
        <v>16250</v>
      </c>
    </row>
    <row r="13" spans="1:13" x14ac:dyDescent="0.25">
      <c r="A13" t="s">
        <v>43</v>
      </c>
      <c r="B13">
        <f>SUM(B10:B11)</f>
        <v>17500</v>
      </c>
    </row>
    <row r="15" spans="1:13" x14ac:dyDescent="0.25">
      <c r="A15" t="s">
        <v>44</v>
      </c>
      <c r="B15" s="4">
        <f>B2-B3-B13</f>
        <v>112500</v>
      </c>
    </row>
  </sheetData>
  <mergeCells count="1">
    <mergeCell ref="G1: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486A-A3A7-4965-8C67-9CCE109FAF22}">
  <dimension ref="A1:R19"/>
  <sheetViews>
    <sheetView topLeftCell="D1" workbookViewId="0">
      <selection activeCell="J1" sqref="J1:R13"/>
    </sheetView>
  </sheetViews>
  <sheetFormatPr defaultRowHeight="15" x14ac:dyDescent="0.25"/>
  <cols>
    <col min="1" max="1" width="17.140625" customWidth="1"/>
    <col min="2" max="2" width="22.7109375" customWidth="1"/>
    <col min="3" max="3" width="13.42578125" customWidth="1"/>
    <col min="4" max="4" width="31" customWidth="1"/>
    <col min="5" max="5" width="10" customWidth="1"/>
    <col min="7" max="7" width="22.28515625" bestFit="1" customWidth="1"/>
    <col min="8" max="8" width="16.42578125" customWidth="1"/>
    <col min="9" max="9" width="2.7109375" customWidth="1"/>
    <col min="18" max="18" width="10.85546875" customWidth="1"/>
  </cols>
  <sheetData>
    <row r="1" spans="1:18" x14ac:dyDescent="0.25">
      <c r="A1" t="s">
        <v>2</v>
      </c>
      <c r="B1" t="s">
        <v>3</v>
      </c>
      <c r="C1" t="s">
        <v>17</v>
      </c>
      <c r="D1" t="s">
        <v>22</v>
      </c>
      <c r="E1" t="s">
        <v>4</v>
      </c>
      <c r="F1" t="s">
        <v>5</v>
      </c>
      <c r="G1" t="s">
        <v>6</v>
      </c>
      <c r="H1" t="s">
        <v>7</v>
      </c>
      <c r="J1" s="7" t="s">
        <v>48</v>
      </c>
      <c r="K1" s="6"/>
      <c r="L1" s="6"/>
      <c r="M1" s="6"/>
      <c r="N1" s="6"/>
      <c r="O1" s="6"/>
      <c r="P1" s="6"/>
      <c r="Q1" s="6"/>
      <c r="R1" s="6"/>
    </row>
    <row r="2" spans="1:18" x14ac:dyDescent="0.25">
      <c r="B2" t="s">
        <v>10</v>
      </c>
      <c r="C2" t="s">
        <v>18</v>
      </c>
      <c r="D2" t="s">
        <v>20</v>
      </c>
      <c r="E2" s="1">
        <v>10000</v>
      </c>
      <c r="F2">
        <v>1</v>
      </c>
      <c r="G2" s="3" t="s">
        <v>16</v>
      </c>
      <c r="H2" s="1">
        <v>15000</v>
      </c>
      <c r="J2" s="6"/>
      <c r="K2" s="6"/>
      <c r="L2" s="6"/>
      <c r="M2" s="6"/>
      <c r="N2" s="6"/>
      <c r="O2" s="6"/>
      <c r="P2" s="6"/>
      <c r="Q2" s="6"/>
      <c r="R2" s="6"/>
    </row>
    <row r="3" spans="1:18" x14ac:dyDescent="0.25">
      <c r="B3" t="s">
        <v>8</v>
      </c>
      <c r="C3" t="s">
        <v>19</v>
      </c>
      <c r="D3" t="s">
        <v>21</v>
      </c>
      <c r="E3" s="1">
        <v>20000</v>
      </c>
      <c r="F3">
        <v>2</v>
      </c>
      <c r="G3" s="3" t="s">
        <v>23</v>
      </c>
      <c r="H3" s="1">
        <v>60000</v>
      </c>
      <c r="J3" s="6"/>
      <c r="K3" s="6"/>
      <c r="L3" s="6"/>
      <c r="M3" s="6"/>
      <c r="N3" s="6"/>
      <c r="O3" s="6"/>
      <c r="P3" s="6"/>
      <c r="Q3" s="6"/>
      <c r="R3" s="6"/>
    </row>
    <row r="4" spans="1:18" x14ac:dyDescent="0.25">
      <c r="B4" t="s">
        <v>12</v>
      </c>
      <c r="C4" t="s">
        <v>11</v>
      </c>
      <c r="D4" t="s">
        <v>14</v>
      </c>
      <c r="E4">
        <v>3</v>
      </c>
      <c r="F4">
        <v>3</v>
      </c>
      <c r="G4" s="3" t="s">
        <v>24</v>
      </c>
      <c r="H4" s="1">
        <v>20000</v>
      </c>
      <c r="J4" s="6"/>
      <c r="K4" s="6"/>
      <c r="L4" s="6"/>
      <c r="M4" s="6"/>
      <c r="N4" s="6"/>
      <c r="O4" s="6"/>
      <c r="P4" s="6"/>
      <c r="Q4" s="6"/>
      <c r="R4" s="6"/>
    </row>
    <row r="5" spans="1:18" x14ac:dyDescent="0.25">
      <c r="B5" t="s">
        <v>9</v>
      </c>
      <c r="C5" t="s">
        <v>13</v>
      </c>
      <c r="D5" t="s">
        <v>15</v>
      </c>
      <c r="E5">
        <v>4</v>
      </c>
      <c r="F5">
        <v>4</v>
      </c>
      <c r="G5" s="3" t="s">
        <v>25</v>
      </c>
      <c r="H5" s="1">
        <v>10000</v>
      </c>
      <c r="J5" s="6"/>
      <c r="K5" s="6"/>
      <c r="L5" s="6"/>
      <c r="M5" s="6"/>
      <c r="N5" s="6"/>
      <c r="O5" s="6"/>
      <c r="P5" s="6"/>
      <c r="Q5" s="6"/>
      <c r="R5" s="6"/>
    </row>
    <row r="6" spans="1:18" x14ac:dyDescent="0.25">
      <c r="J6" s="6"/>
      <c r="K6" s="6"/>
      <c r="L6" s="6"/>
      <c r="M6" s="6"/>
      <c r="N6" s="6"/>
      <c r="O6" s="6"/>
      <c r="P6" s="6"/>
      <c r="Q6" s="6"/>
      <c r="R6" s="6"/>
    </row>
    <row r="7" spans="1:18" x14ac:dyDescent="0.25">
      <c r="J7" s="6"/>
      <c r="K7" s="6"/>
      <c r="L7" s="6"/>
      <c r="M7" s="6"/>
      <c r="N7" s="6"/>
      <c r="O7" s="6"/>
      <c r="P7" s="6"/>
      <c r="Q7" s="6"/>
      <c r="R7" s="6"/>
    </row>
    <row r="8" spans="1:18" x14ac:dyDescent="0.25">
      <c r="J8" s="6"/>
      <c r="K8" s="6"/>
      <c r="L8" s="6"/>
      <c r="M8" s="6"/>
      <c r="N8" s="6"/>
      <c r="O8" s="6"/>
      <c r="P8" s="6"/>
      <c r="Q8" s="6"/>
      <c r="R8" s="6"/>
    </row>
    <row r="9" spans="1:18" x14ac:dyDescent="0.25">
      <c r="J9" s="6"/>
      <c r="K9" s="6"/>
      <c r="L9" s="6"/>
      <c r="M9" s="6"/>
      <c r="N9" s="6"/>
      <c r="O9" s="6"/>
      <c r="P9" s="6"/>
      <c r="Q9" s="6"/>
      <c r="R9" s="6"/>
    </row>
    <row r="10" spans="1:18" x14ac:dyDescent="0.25">
      <c r="J10" s="6"/>
      <c r="K10" s="6"/>
      <c r="L10" s="6"/>
      <c r="M10" s="6"/>
      <c r="N10" s="6"/>
      <c r="O10" s="6"/>
      <c r="P10" s="6"/>
      <c r="Q10" s="6"/>
      <c r="R10" s="6"/>
    </row>
    <row r="11" spans="1:18" x14ac:dyDescent="0.25">
      <c r="J11" s="6"/>
      <c r="K11" s="6"/>
      <c r="L11" s="6"/>
      <c r="M11" s="6"/>
      <c r="N11" s="6"/>
      <c r="O11" s="6"/>
      <c r="P11" s="6"/>
      <c r="Q11" s="6"/>
      <c r="R11" s="6"/>
    </row>
    <row r="12" spans="1:18" x14ac:dyDescent="0.25">
      <c r="J12" s="6"/>
      <c r="K12" s="6"/>
      <c r="L12" s="6"/>
      <c r="M12" s="6"/>
      <c r="N12" s="6"/>
      <c r="O12" s="6"/>
      <c r="P12" s="6"/>
      <c r="Q12" s="6"/>
      <c r="R12" s="6"/>
    </row>
    <row r="13" spans="1:18" x14ac:dyDescent="0.25">
      <c r="J13" s="6"/>
      <c r="K13" s="6"/>
      <c r="L13" s="6"/>
      <c r="M13" s="6"/>
      <c r="N13" s="6"/>
      <c r="O13" s="6"/>
      <c r="P13" s="6"/>
      <c r="Q13" s="6"/>
      <c r="R13" s="6"/>
    </row>
    <row r="14" spans="1:18" x14ac:dyDescent="0.25">
      <c r="J14" s="6" t="s">
        <v>47</v>
      </c>
      <c r="K14" s="6"/>
      <c r="L14" s="6"/>
      <c r="M14" s="6"/>
      <c r="N14" s="6"/>
      <c r="O14" s="6"/>
      <c r="P14" s="6"/>
      <c r="Q14" s="6"/>
      <c r="R14" s="6"/>
    </row>
    <row r="15" spans="1:18" x14ac:dyDescent="0.25">
      <c r="J15" s="6"/>
      <c r="K15" s="6"/>
      <c r="L15" s="6"/>
      <c r="M15" s="6"/>
      <c r="N15" s="6"/>
      <c r="O15" s="6"/>
      <c r="P15" s="6"/>
      <c r="Q15" s="6"/>
      <c r="R15" s="6"/>
    </row>
    <row r="16" spans="1:18" x14ac:dyDescent="0.25">
      <c r="J16" s="6"/>
      <c r="K16" s="6"/>
      <c r="L16" s="6"/>
      <c r="M16" s="6"/>
      <c r="N16" s="6"/>
      <c r="O16" s="6"/>
      <c r="P16" s="6"/>
      <c r="Q16" s="6"/>
      <c r="R16" s="6"/>
    </row>
    <row r="17" spans="10:18" x14ac:dyDescent="0.25">
      <c r="J17" s="6"/>
      <c r="K17" s="6"/>
      <c r="L17" s="6"/>
      <c r="M17" s="6"/>
      <c r="N17" s="6"/>
      <c r="O17" s="6"/>
      <c r="P17" s="6"/>
      <c r="Q17" s="6"/>
      <c r="R17" s="6"/>
    </row>
    <row r="18" spans="10:18" x14ac:dyDescent="0.25">
      <c r="J18" s="6"/>
      <c r="K18" s="6"/>
      <c r="L18" s="6"/>
      <c r="M18" s="6"/>
      <c r="N18" s="6"/>
      <c r="O18" s="6"/>
      <c r="P18" s="6"/>
      <c r="Q18" s="6"/>
      <c r="R18" s="6"/>
    </row>
    <row r="19" spans="10:18" x14ac:dyDescent="0.25">
      <c r="J19" s="6"/>
      <c r="K19" s="6"/>
      <c r="L19" s="6"/>
      <c r="M19" s="6"/>
      <c r="N19" s="6"/>
      <c r="O19" s="6"/>
      <c r="P19" s="6"/>
      <c r="Q19" s="6"/>
      <c r="R19" s="6"/>
    </row>
  </sheetData>
  <mergeCells count="2">
    <mergeCell ref="J1:R13"/>
    <mergeCell ref="J14:R19"/>
  </mergeCells>
  <hyperlinks>
    <hyperlink ref="G2" r:id="rId1" xr:uid="{95BD06A2-223A-4A5C-80D2-C8CF161C3D22}"/>
    <hyperlink ref="G3" r:id="rId2" xr:uid="{EC863426-24ED-4619-A671-6A5A1A917077}"/>
    <hyperlink ref="G4" r:id="rId3" xr:uid="{99BBF723-86C3-469A-8D51-9D9CA33EC1E2}"/>
    <hyperlink ref="G5" r:id="rId4" xr:uid="{D2CDEF4B-B6B6-4E58-BE9F-9095C41E27EB}"/>
  </hyperlinks>
  <pageMargins left="0.7" right="0.7" top="0.75" bottom="0.75" header="0.3" footer="0.3"/>
  <pageSetup orientation="portrait" r:id="rId5"/>
  <tableParts count="6">
    <tablePart r:id="rId6"/>
    <tablePart r:id="rId7"/>
    <tablePart r:id="rId8"/>
    <tablePart r:id="rId9"/>
    <tablePart r:id="rId10"/>
    <tablePart r:id="rId1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96E2B-22E9-4171-B471-8125AC2EC847}">
  <dimension ref="A1:O14"/>
  <sheetViews>
    <sheetView workbookViewId="0">
      <selection activeCell="E6" sqref="E6"/>
    </sheetView>
  </sheetViews>
  <sheetFormatPr defaultRowHeight="15" x14ac:dyDescent="0.25"/>
  <cols>
    <col min="1" max="1" width="17.28515625" customWidth="1"/>
    <col min="2" max="2" width="11.85546875" bestFit="1" customWidth="1"/>
  </cols>
  <sheetData>
    <row r="1" spans="1:15" x14ac:dyDescent="0.25">
      <c r="A1" t="s">
        <v>45</v>
      </c>
      <c r="B1" s="1">
        <v>160000</v>
      </c>
      <c r="D1" s="7" t="s">
        <v>55</v>
      </c>
      <c r="E1" s="6"/>
      <c r="F1" s="6"/>
      <c r="G1" s="6"/>
      <c r="H1" s="6"/>
      <c r="I1" s="6"/>
      <c r="J1" s="6"/>
      <c r="K1" s="6"/>
      <c r="L1" s="6"/>
      <c r="M1" s="6"/>
      <c r="N1" s="6"/>
      <c r="O1" s="6"/>
    </row>
    <row r="2" spans="1:15" x14ac:dyDescent="0.25">
      <c r="A2" t="s">
        <v>1</v>
      </c>
      <c r="B2" s="1">
        <v>30000</v>
      </c>
      <c r="D2" s="6"/>
      <c r="E2" s="6"/>
      <c r="F2" s="6"/>
      <c r="G2" s="6"/>
      <c r="H2" s="6"/>
      <c r="I2" s="6"/>
      <c r="J2" s="6"/>
      <c r="K2" s="6"/>
      <c r="L2" s="6"/>
      <c r="M2" s="6"/>
      <c r="N2" s="6"/>
      <c r="O2" s="6"/>
    </row>
    <row r="3" spans="1:15" x14ac:dyDescent="0.25">
      <c r="A3" t="s">
        <v>46</v>
      </c>
      <c r="B3" s="1">
        <v>120000</v>
      </c>
    </row>
    <row r="4" spans="1:15" x14ac:dyDescent="0.25">
      <c r="A4" t="s">
        <v>38</v>
      </c>
      <c r="B4">
        <v>2.5</v>
      </c>
    </row>
    <row r="5" spans="1:15" x14ac:dyDescent="0.25">
      <c r="A5" t="s">
        <v>39</v>
      </c>
      <c r="B5" s="2">
        <v>5</v>
      </c>
    </row>
    <row r="7" spans="1:15" x14ac:dyDescent="0.25">
      <c r="A7" t="s">
        <v>40</v>
      </c>
      <c r="B7" s="4">
        <f>-PMT(B4,B5,B3)</f>
        <v>300572.28017883759</v>
      </c>
    </row>
    <row r="9" spans="1:15" x14ac:dyDescent="0.25">
      <c r="A9" t="s">
        <v>41</v>
      </c>
      <c r="B9">
        <v>1250</v>
      </c>
    </row>
    <row r="10" spans="1:15" x14ac:dyDescent="0.25">
      <c r="A10" t="s">
        <v>42</v>
      </c>
      <c r="B10" s="1">
        <v>16250</v>
      </c>
    </row>
    <row r="12" spans="1:15" x14ac:dyDescent="0.25">
      <c r="A12" t="s">
        <v>43</v>
      </c>
      <c r="B12">
        <f>SUM(B9:B10)</f>
        <v>17500</v>
      </c>
    </row>
    <row r="14" spans="1:15" x14ac:dyDescent="0.25">
      <c r="A14" t="s">
        <v>44</v>
      </c>
      <c r="B14" s="4">
        <f>B1-B2-B12</f>
        <v>112500</v>
      </c>
    </row>
  </sheetData>
  <mergeCells count="1">
    <mergeCell ref="D1:O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1F3E-586B-4EF6-B984-95AD8C344E85}">
  <dimension ref="A1:K14"/>
  <sheetViews>
    <sheetView workbookViewId="0">
      <selection activeCell="E6" sqref="E6"/>
    </sheetView>
  </sheetViews>
  <sheetFormatPr defaultRowHeight="15" x14ac:dyDescent="0.25"/>
  <cols>
    <col min="1" max="1" width="17.5703125" customWidth="1"/>
    <col min="2" max="2" width="11.85546875" bestFit="1" customWidth="1"/>
  </cols>
  <sheetData>
    <row r="1" spans="1:11" x14ac:dyDescent="0.25">
      <c r="A1" t="s">
        <v>45</v>
      </c>
      <c r="B1" s="1">
        <v>160000</v>
      </c>
      <c r="E1" s="7" t="s">
        <v>56</v>
      </c>
      <c r="F1" s="6"/>
      <c r="G1" s="6"/>
      <c r="H1" s="6"/>
      <c r="I1" s="6"/>
      <c r="J1" s="6"/>
      <c r="K1" s="6"/>
    </row>
    <row r="2" spans="1:11" x14ac:dyDescent="0.25">
      <c r="A2" t="s">
        <v>1</v>
      </c>
      <c r="B2" s="1">
        <v>30000</v>
      </c>
      <c r="E2" s="6"/>
      <c r="F2" s="6"/>
      <c r="G2" s="6"/>
      <c r="H2" s="6"/>
      <c r="I2" s="6"/>
      <c r="J2" s="6"/>
      <c r="K2" s="6"/>
    </row>
    <row r="3" spans="1:11" x14ac:dyDescent="0.25">
      <c r="A3" t="s">
        <v>46</v>
      </c>
      <c r="B3" s="1">
        <v>120000</v>
      </c>
    </row>
    <row r="4" spans="1:11" x14ac:dyDescent="0.25">
      <c r="A4" t="s">
        <v>38</v>
      </c>
      <c r="B4">
        <v>2.5</v>
      </c>
    </row>
    <row r="5" spans="1:11" x14ac:dyDescent="0.25">
      <c r="A5" t="s">
        <v>39</v>
      </c>
      <c r="B5" s="2">
        <v>6</v>
      </c>
    </row>
    <row r="7" spans="1:11" x14ac:dyDescent="0.25">
      <c r="A7" t="s">
        <v>40</v>
      </c>
      <c r="B7" s="4">
        <f>-PMT(B4,B5,B3)</f>
        <v>300163.28613343538</v>
      </c>
    </row>
    <row r="9" spans="1:11" x14ac:dyDescent="0.25">
      <c r="A9" t="s">
        <v>41</v>
      </c>
      <c r="B9">
        <v>1250</v>
      </c>
    </row>
    <row r="10" spans="1:11" x14ac:dyDescent="0.25">
      <c r="A10" t="s">
        <v>42</v>
      </c>
      <c r="B10" s="1">
        <v>16250</v>
      </c>
    </row>
    <row r="12" spans="1:11" x14ac:dyDescent="0.25">
      <c r="A12" t="s">
        <v>43</v>
      </c>
      <c r="B12">
        <f>SUM(B9:B10)</f>
        <v>17500</v>
      </c>
    </row>
    <row r="14" spans="1:11" x14ac:dyDescent="0.25">
      <c r="A14" t="s">
        <v>44</v>
      </c>
      <c r="B14" s="4">
        <f>B1-B2-B12</f>
        <v>112500</v>
      </c>
    </row>
  </sheetData>
  <mergeCells count="1">
    <mergeCell ref="E1:K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617CA-AEE2-457C-867F-F45A2DF9EB22}">
  <dimension ref="A1:K14"/>
  <sheetViews>
    <sheetView workbookViewId="0">
      <selection activeCell="I3" sqref="I3"/>
    </sheetView>
  </sheetViews>
  <sheetFormatPr defaultRowHeight="15" x14ac:dyDescent="0.25"/>
  <cols>
    <col min="1" max="1" width="17.28515625" customWidth="1"/>
    <col min="2" max="2" width="11.85546875" bestFit="1" customWidth="1"/>
    <col min="11" max="11" width="30.5703125" customWidth="1"/>
  </cols>
  <sheetData>
    <row r="1" spans="1:11" x14ac:dyDescent="0.25">
      <c r="A1" t="s">
        <v>45</v>
      </c>
      <c r="B1" s="1">
        <v>160000</v>
      </c>
      <c r="D1" s="6" t="s">
        <v>57</v>
      </c>
      <c r="E1" s="6"/>
      <c r="F1" s="6"/>
      <c r="G1" s="6"/>
      <c r="H1" s="6"/>
      <c r="I1" s="6"/>
      <c r="J1" s="6"/>
      <c r="K1" s="6"/>
    </row>
    <row r="2" spans="1:11" x14ac:dyDescent="0.25">
      <c r="A2" t="s">
        <v>1</v>
      </c>
      <c r="B2" s="1">
        <v>30000</v>
      </c>
      <c r="D2" s="6"/>
      <c r="E2" s="6"/>
      <c r="F2" s="6"/>
      <c r="G2" s="6"/>
      <c r="H2" s="6"/>
      <c r="I2" s="6"/>
      <c r="J2" s="6"/>
      <c r="K2" s="6"/>
    </row>
    <row r="3" spans="1:11" x14ac:dyDescent="0.25">
      <c r="A3" t="s">
        <v>46</v>
      </c>
      <c r="B3" s="1">
        <v>120000</v>
      </c>
    </row>
    <row r="4" spans="1:11" x14ac:dyDescent="0.25">
      <c r="A4" t="s">
        <v>38</v>
      </c>
      <c r="B4">
        <v>2.5</v>
      </c>
    </row>
    <row r="5" spans="1:11" x14ac:dyDescent="0.25">
      <c r="A5" t="s">
        <v>39</v>
      </c>
      <c r="B5" s="2">
        <v>7</v>
      </c>
    </row>
    <row r="7" spans="1:11" x14ac:dyDescent="0.25">
      <c r="A7" t="s">
        <v>40</v>
      </c>
      <c r="B7" s="4">
        <f>-PMT(B4,B5,B3)</f>
        <v>300046.63505036948</v>
      </c>
    </row>
    <row r="9" spans="1:11" x14ac:dyDescent="0.25">
      <c r="A9" t="s">
        <v>41</v>
      </c>
      <c r="B9">
        <v>1250</v>
      </c>
    </row>
    <row r="10" spans="1:11" x14ac:dyDescent="0.25">
      <c r="A10" t="s">
        <v>42</v>
      </c>
      <c r="B10" s="1">
        <v>16250</v>
      </c>
    </row>
    <row r="12" spans="1:11" x14ac:dyDescent="0.25">
      <c r="A12" t="s">
        <v>43</v>
      </c>
      <c r="B12">
        <f>SUM(B9:B10)</f>
        <v>17500</v>
      </c>
    </row>
    <row r="14" spans="1:11" x14ac:dyDescent="0.25">
      <c r="A14" t="s">
        <v>44</v>
      </c>
      <c r="B14" s="4">
        <f>B1-B2-B12</f>
        <v>112500</v>
      </c>
    </row>
  </sheetData>
  <mergeCells count="1">
    <mergeCell ref="D1:K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315E4-6215-4D75-9641-BE7FD6DF187F}">
  <dimension ref="A1:J14"/>
  <sheetViews>
    <sheetView workbookViewId="0">
      <selection activeCell="J8" sqref="J8"/>
    </sheetView>
  </sheetViews>
  <sheetFormatPr defaultRowHeight="15" x14ac:dyDescent="0.25"/>
  <cols>
    <col min="1" max="1" width="16.5703125" customWidth="1"/>
    <col min="2" max="2" width="11.85546875" bestFit="1" customWidth="1"/>
    <col min="10" max="10" width="51.28515625" customWidth="1"/>
  </cols>
  <sheetData>
    <row r="1" spans="1:10" x14ac:dyDescent="0.25">
      <c r="A1" t="s">
        <v>45</v>
      </c>
      <c r="B1" s="1">
        <v>160000</v>
      </c>
      <c r="D1" s="6" t="s">
        <v>58</v>
      </c>
      <c r="E1" s="6"/>
      <c r="F1" s="6"/>
      <c r="G1" s="6"/>
      <c r="H1" s="6"/>
      <c r="I1" s="6"/>
      <c r="J1" s="6"/>
    </row>
    <row r="2" spans="1:10" x14ac:dyDescent="0.25">
      <c r="A2" t="s">
        <v>1</v>
      </c>
      <c r="B2" s="1">
        <v>30000</v>
      </c>
      <c r="D2" s="6"/>
      <c r="E2" s="6"/>
      <c r="F2" s="6"/>
      <c r="G2" s="6"/>
      <c r="H2" s="6"/>
      <c r="I2" s="6"/>
      <c r="J2" s="6"/>
    </row>
    <row r="3" spans="1:10" x14ac:dyDescent="0.25">
      <c r="A3" t="s">
        <v>46</v>
      </c>
      <c r="B3" s="1">
        <v>120000</v>
      </c>
    </row>
    <row r="4" spans="1:10" x14ac:dyDescent="0.25">
      <c r="A4" t="s">
        <v>38</v>
      </c>
      <c r="B4">
        <v>2.5</v>
      </c>
    </row>
    <row r="5" spans="1:10" x14ac:dyDescent="0.25">
      <c r="A5" t="s">
        <v>39</v>
      </c>
      <c r="B5" s="2">
        <v>8</v>
      </c>
    </row>
    <row r="7" spans="1:10" x14ac:dyDescent="0.25">
      <c r="A7" t="s">
        <v>40</v>
      </c>
      <c r="B7" s="4">
        <f>-PMT(B4,B5,B3)</f>
        <v>300013.32282079506</v>
      </c>
    </row>
    <row r="9" spans="1:10" x14ac:dyDescent="0.25">
      <c r="A9" t="s">
        <v>41</v>
      </c>
      <c r="B9">
        <v>1250</v>
      </c>
    </row>
    <row r="10" spans="1:10" x14ac:dyDescent="0.25">
      <c r="A10" t="s">
        <v>42</v>
      </c>
      <c r="B10" s="1">
        <v>16250</v>
      </c>
    </row>
    <row r="12" spans="1:10" x14ac:dyDescent="0.25">
      <c r="A12" t="s">
        <v>43</v>
      </c>
      <c r="B12">
        <f>SUM(B9:B10)</f>
        <v>17500</v>
      </c>
    </row>
    <row r="14" spans="1:10" x14ac:dyDescent="0.25">
      <c r="A14" t="s">
        <v>44</v>
      </c>
      <c r="B14" s="4">
        <f>B1-B2-B12</f>
        <v>112500</v>
      </c>
    </row>
  </sheetData>
  <mergeCells count="1">
    <mergeCell ref="D1: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Sheet1</vt:lpstr>
      <vt:lpstr>Sheet 2</vt:lpstr>
      <vt:lpstr>Sheet3</vt:lpstr>
      <vt:lpstr>Sheet4</vt:lpstr>
      <vt:lpstr>Sheet6</vt:lpstr>
      <vt:lpstr>sheet 5</vt:lpstr>
      <vt:lpstr>Sheet7</vt:lpstr>
      <vt:lpstr>Sheet8</vt:lpstr>
      <vt:lpstr>Sheet9</vt:lpstr>
      <vt:lpstr>Sheet10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dc:creator>
  <cp:lastModifiedBy>JOYCE</cp:lastModifiedBy>
  <dcterms:created xsi:type="dcterms:W3CDTF">2019-11-25T09:43:12Z</dcterms:created>
  <dcterms:modified xsi:type="dcterms:W3CDTF">2019-11-25T20:24:51Z</dcterms:modified>
</cp:coreProperties>
</file>